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78E97D31-F423-42DB-B764-F1ADE21AA02F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F26" i="1"/>
  <c r="H24" i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<sst xmlns="http://schemas.openxmlformats.org/spreadsheetml/2006/main" count="35" uniqueCount="31">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</sst>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2" fillId="0" borderId="5" xfId="0" applyFont="1" applyBorder="1" applyAlignment="1" applyProtection="1">
      <alignment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vertical="center" wrapText="1" indent="1"/>
    </xf>
    <xf numFmtId="4" fontId="1" fillId="0" borderId="6" xfId="0" applyNumberFormat="1" applyFont="1" applyFill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left" indent="1"/>
    </xf>
    <xf numFmtId="0" fontId="1" fillId="0" borderId="5" xfId="0" applyFont="1" applyBorder="1" applyAlignment="1" applyProtection="1">
      <alignment horizontal="left" vertical="center" indent="1"/>
    </xf>
    <xf numFmtId="0" fontId="1" fillId="0" borderId="5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4" fontId="1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right" vertical="center"/>
    </xf>
    <xf numFmtId="4" fontId="1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" fontId="2" fillId="0" borderId="15" xfId="0" applyNumberFormat="1" applyFont="1" applyFill="1" applyBorder="1" applyAlignment="1" applyProtection="1">
      <alignment horizontal="right" vertical="center"/>
    </xf>
    <xf numFmtId="4" fontId="1" fillId="0" borderId="15" xfId="0" applyNumberFormat="1" applyFont="1" applyFill="1" applyBorder="1" applyAlignment="1" applyProtection="1">
      <alignment horizontal="right" vertical="center"/>
      <protection locked="0"/>
    </xf>
    <xf numFmtId="4" fontId="1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" fontId="2" fillId="0" borderId="1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D33" sqref="D33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2008127674.6099999</v>
      </c>
      <c r="D8" s="18">
        <f>SUM(D9:D16)</f>
        <v>240021770.19</v>
      </c>
      <c r="E8" s="21">
        <f t="shared" ref="E8:E16" si="0">C8+D8</f>
        <v>2248149444.7999997</v>
      </c>
      <c r="F8" s="18">
        <f>SUM(F9:F16)</f>
        <v>2385463855.1400003</v>
      </c>
      <c r="G8" s="21">
        <f>SUM(G9:G16)</f>
        <v>2385463855.1400003</v>
      </c>
      <c r="H8" s="5">
        <f t="shared" ref="H8:H16" si="1">G8-C8</f>
        <v>377336180.53000045</v>
      </c>
    </row>
    <row r="9" spans="2:8" x14ac:dyDescent="0.2">
      <c r="B9" s="6" t="s">
        <v>14</v>
      </c>
      <c r="C9" s="22">
        <v>717388529</v>
      </c>
      <c r="D9" s="19">
        <v>166250287.93000001</v>
      </c>
      <c r="E9" s="23">
        <f t="shared" si="0"/>
        <v>883638816.93000007</v>
      </c>
      <c r="F9" s="19">
        <v>930486080.96000004</v>
      </c>
      <c r="G9" s="22">
        <v>930486080.96000004</v>
      </c>
      <c r="H9" s="7">
        <f t="shared" si="1"/>
        <v>213097551.96000004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39384360</v>
      </c>
      <c r="D11" s="19">
        <v>10916298.449999999</v>
      </c>
      <c r="E11" s="23">
        <f t="shared" si="0"/>
        <v>50300658.450000003</v>
      </c>
      <c r="F11" s="19">
        <v>50864203.859999999</v>
      </c>
      <c r="G11" s="22">
        <v>50864203.859999999</v>
      </c>
      <c r="H11" s="7">
        <f t="shared" si="1"/>
        <v>11479843.859999999</v>
      </c>
    </row>
    <row r="12" spans="2:8" x14ac:dyDescent="0.2">
      <c r="B12" s="6" t="s">
        <v>17</v>
      </c>
      <c r="C12" s="22">
        <v>145381899</v>
      </c>
      <c r="D12" s="19">
        <v>20269100</v>
      </c>
      <c r="E12" s="23">
        <f t="shared" si="0"/>
        <v>165650999</v>
      </c>
      <c r="F12" s="19">
        <v>174918927.03999999</v>
      </c>
      <c r="G12" s="22">
        <v>174918927.03999999</v>
      </c>
      <c r="H12" s="7">
        <f t="shared" si="1"/>
        <v>29537028.039999992</v>
      </c>
    </row>
    <row r="13" spans="2:8" x14ac:dyDescent="0.2">
      <c r="B13" s="9" t="s">
        <v>18</v>
      </c>
      <c r="C13" s="22">
        <v>10768459</v>
      </c>
      <c r="D13" s="19">
        <v>4898795.95</v>
      </c>
      <c r="E13" s="23">
        <f t="shared" si="0"/>
        <v>15667254.949999999</v>
      </c>
      <c r="F13" s="19">
        <v>11196412.58</v>
      </c>
      <c r="G13" s="22">
        <v>11196412.58</v>
      </c>
      <c r="H13" s="7">
        <f t="shared" si="1"/>
        <v>427953.58000000007</v>
      </c>
    </row>
    <row r="14" spans="2:8" x14ac:dyDescent="0.2">
      <c r="B14" s="9" t="s">
        <v>19</v>
      </c>
      <c r="C14" s="22">
        <v>2617086</v>
      </c>
      <c r="D14" s="19">
        <v>9165549.4299999997</v>
      </c>
      <c r="E14" s="23">
        <f t="shared" si="0"/>
        <v>11782635.43</v>
      </c>
      <c r="F14" s="19">
        <v>13662103.57</v>
      </c>
      <c r="G14" s="22">
        <v>13662103.57</v>
      </c>
      <c r="H14" s="7">
        <f t="shared" si="1"/>
        <v>11045017.57</v>
      </c>
    </row>
    <row r="15" spans="2:8" ht="24" x14ac:dyDescent="0.2">
      <c r="B15" s="6" t="s">
        <v>21</v>
      </c>
      <c r="C15" s="22">
        <v>1092587341.6099999</v>
      </c>
      <c r="D15" s="19">
        <v>28521738.43</v>
      </c>
      <c r="E15" s="23">
        <f t="shared" si="0"/>
        <v>1121109080.04</v>
      </c>
      <c r="F15" s="19">
        <v>1204336127.1300001</v>
      </c>
      <c r="G15" s="22">
        <v>1204336127.1300001</v>
      </c>
      <c r="H15" s="7">
        <f t="shared" si="1"/>
        <v>111748785.52000022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2008127674.6099999</v>
      </c>
      <c r="D26" s="26">
        <f>SUM(D24,D18,D8)</f>
        <v>240021770.19</v>
      </c>
      <c r="E26" s="15">
        <f>SUM(D26,C26)</f>
        <v>2248149444.7999997</v>
      </c>
      <c r="F26" s="26">
        <f>SUM(F24,F18,F8)</f>
        <v>2385463855.1400003</v>
      </c>
      <c r="G26" s="15">
        <f>SUM(G24,G18,G8)</f>
        <v>2385463855.1400003</v>
      </c>
      <c r="H26" s="28">
        <f>SUM(G26-C26)</f>
        <v>377336180.53000045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0GpgLcPOUPAsSP1AFUiX54r69L1HEK8mCVhGK/3mB5sI7DX115XkXwJFkXj9C1n2f9L/sC7Yg8tXtIOW4ANR2w==" saltValue="U2KBo1eiopWKXazemeNrAw==" spinCount="100000" sheet="1" objects="1" scenarios="1" formatCells="0" formatColumns="0" formatRow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2020-10-27T17:24:14Z</cp:lastPrinted>
  <dcterms:created xsi:type="dcterms:W3CDTF">2019-12-05T18:23:32Z</dcterms:created>
  <dcterms:modified xsi:type="dcterms:W3CDTF">2021-07-23T17:19:52Z</dcterms:modified>
</cp:coreProperties>
</file>